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oletaDronca\Desktop\PLANURI INVATAMANT MASTER 2019-2020 - anul 2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" l="1"/>
  <c r="L60" i="1"/>
  <c r="K60" i="1"/>
  <c r="J60" i="1"/>
  <c r="I60" i="1"/>
  <c r="H60" i="1"/>
  <c r="G60" i="1"/>
  <c r="F60" i="1"/>
  <c r="E60" i="1"/>
  <c r="M57" i="1"/>
  <c r="L57" i="1"/>
  <c r="K57" i="1"/>
  <c r="J57" i="1"/>
  <c r="I57" i="1"/>
  <c r="H57" i="1"/>
  <c r="G57" i="1"/>
  <c r="F57" i="1"/>
  <c r="E57" i="1"/>
  <c r="W49" i="1"/>
  <c r="V49" i="1"/>
  <c r="U49" i="1"/>
  <c r="T49" i="1"/>
  <c r="S49" i="1"/>
  <c r="K49" i="1"/>
  <c r="J49" i="1"/>
  <c r="I49" i="1"/>
  <c r="F48" i="1" s="1"/>
  <c r="M48" i="1" s="1"/>
  <c r="H49" i="1"/>
  <c r="G49" i="1"/>
  <c r="R48" i="1"/>
  <c r="R47" i="1"/>
  <c r="M47" i="1"/>
  <c r="R46" i="1"/>
  <c r="F46" i="1"/>
  <c r="R45" i="1"/>
  <c r="Y45" i="1" s="1"/>
  <c r="Y48" i="1" s="1"/>
  <c r="F45" i="1"/>
  <c r="M45" i="1" s="1"/>
  <c r="Y44" i="1"/>
  <c r="Y47" i="1" s="1"/>
  <c r="R44" i="1"/>
  <c r="M44" i="1"/>
  <c r="F44" i="1"/>
  <c r="N43" i="1"/>
  <c r="B43" i="1"/>
  <c r="N40" i="1"/>
  <c r="B40" i="1"/>
  <c r="N37" i="1"/>
  <c r="B37" i="1"/>
  <c r="N34" i="1"/>
  <c r="B34" i="1"/>
  <c r="N31" i="1"/>
  <c r="B31" i="1"/>
  <c r="N28" i="1"/>
  <c r="B28" i="1"/>
  <c r="N25" i="1"/>
  <c r="B25" i="1"/>
  <c r="F47" i="1" l="1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<sst xmlns="http://schemas.openxmlformats.org/spreadsheetml/2006/main" count="104" uniqueCount="75">
  <si>
    <t>Universitatea Politehnica Timişoara</t>
  </si>
  <si>
    <t>Facultatea:</t>
  </si>
  <si>
    <t>de Mecanică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</si>
  <si>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</si>
  <si>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t>Inginerie mecanică</t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</si>
  <si>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</si>
  <si>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t>Managementul Calităţii Proceselor Tehnologice - MCPT</t>
  </si>
  <si>
    <t>Forma de invatamant:</t>
  </si>
  <si>
    <t>cu frecventa</t>
  </si>
  <si>
    <t xml:space="preserve">Durata studiilor: </t>
  </si>
  <si>
    <t>2 ani</t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</si>
  <si>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</si>
  <si>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t>Științe inginerești</t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</si>
  <si>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</si>
  <si>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t>Inginerie mecanică, mecatronică, inginerie industrială și management</t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</si>
  <si>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</si>
  <si>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t>Cod DFI</t>
  </si>
  <si>
    <t>Cod RSI</t>
  </si>
  <si>
    <t>Cod DSU_M</t>
  </si>
  <si>
    <t>ciclul</t>
  </si>
  <si>
    <t>c1c2c3</t>
  </si>
  <si>
    <t>a1a2</t>
  </si>
  <si>
    <t>M</t>
  </si>
  <si>
    <t>435</t>
  </si>
  <si>
    <t>An universitar 2019 - 2020</t>
  </si>
  <si>
    <t>ANUL II</t>
  </si>
  <si>
    <t>SEMESTRUL 3</t>
  </si>
  <si>
    <t>SEMESTRUL 4</t>
  </si>
  <si>
    <t>1</t>
  </si>
  <si>
    <t>MANAGEMENTUL ORGANIZAȚIILOR</t>
  </si>
  <si>
    <t>Practică cercetare/profesională (7 săptămâni x 14 ore/săptămână)</t>
  </si>
  <si>
    <t>E</t>
  </si>
  <si>
    <t>DS</t>
  </si>
  <si>
    <t>D</t>
  </si>
  <si>
    <t>2</t>
  </si>
  <si>
    <t>ELEMENTE DE ÎMBUNĂTĂȚIRE CONTINUĂ 1</t>
  </si>
  <si>
    <t>Elaborarea lucrării de disertaţie (7 săptămâni x 14 ore/săptămână)</t>
  </si>
  <si>
    <t>DCAV</t>
  </si>
  <si>
    <t>C</t>
  </si>
  <si>
    <t>3</t>
  </si>
  <si>
    <t>ELEMENTE DE ÎMBUNĂTĂȚIRE CONTINUĂ 2</t>
  </si>
  <si>
    <t>Examen de disertație</t>
  </si>
  <si>
    <t>4</t>
  </si>
  <si>
    <t>DISCIPLINĂ OPȚIONALĂ 3</t>
  </si>
  <si>
    <t>DA</t>
  </si>
  <si>
    <t>5</t>
  </si>
  <si>
    <t>6</t>
  </si>
  <si>
    <t>7</t>
  </si>
  <si>
    <t>total / sem.</t>
  </si>
  <si>
    <t>VAi:</t>
  </si>
  <si>
    <t>VPI:</t>
  </si>
  <si>
    <t>VA (VAi+VAp):</t>
  </si>
  <si>
    <t>VCA (VA+VPI):</t>
  </si>
  <si>
    <t xml:space="preserve">credite: </t>
  </si>
  <si>
    <t xml:space="preserve">evaluări: </t>
  </si>
  <si>
    <t>3D + 1D</t>
  </si>
  <si>
    <t>1 D+1 C+1 E</t>
  </si>
  <si>
    <t>total / săpt.</t>
  </si>
  <si>
    <t>din care:</t>
  </si>
  <si>
    <t>(c, s, l, p, VAp)</t>
  </si>
  <si>
    <t>DISCIPLINE OPTIONALE</t>
  </si>
  <si>
    <t>01</t>
  </si>
  <si>
    <t>CERTIFICAREA PRODUSELOR</t>
  </si>
  <si>
    <t>02</t>
  </si>
  <si>
    <t>ELEMENTE DE METROLOGIE APLICATĂ</t>
  </si>
  <si>
    <t>03</t>
  </si>
  <si>
    <t>04</t>
  </si>
  <si>
    <t>05</t>
  </si>
  <si>
    <t>06</t>
  </si>
  <si>
    <t>RECTOR,</t>
  </si>
  <si>
    <t>DECAN,</t>
  </si>
  <si>
    <t>Prof.univ.dr.ing.Viorel-Aurel ŞERBAN</t>
  </si>
  <si>
    <t>Prof.dr.ing. Inocenţiu MANIU</t>
  </si>
  <si>
    <t>M435.19.03.A4-01</t>
  </si>
  <si>
    <t>M435.19.03.A4-02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</si>
</sst>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rgb="FF000080"/>
      <name val="Arial"/>
      <family val="2"/>
      <charset val="238"/>
    </font>
    <font>
      <u/>
      <sz val="10"/>
      <color theme="10"/>
      <name val="Arial"/>
      <family val="2"/>
    </font>
    <font>
      <u/>
      <sz val="11"/>
      <color rgb="FF000080"/>
      <name val="Arial"/>
      <family val="2"/>
    </font>
    <font>
      <sz val="11"/>
      <color rgb="FF000080"/>
      <name val="Arial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CC"/>
      <name val="Arial"/>
      <family val="2"/>
      <charset val="238"/>
    </font>
    <font>
      <sz val="9"/>
      <color rgb="FF00008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 applyProtection="1"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2" fillId="0" borderId="26" xfId="0" applyFont="1" applyFill="1" applyBorder="1"/>
    <xf numFmtId="1" fontId="1" fillId="0" borderId="26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1" fontId="1" fillId="0" borderId="30" xfId="0" applyNumberFormat="1" applyFont="1" applyFill="1" applyBorder="1" applyAlignment="1">
      <alignment vertical="center"/>
    </xf>
    <xf numFmtId="0" fontId="2" fillId="0" borderId="29" xfId="0" applyFont="1" applyFill="1" applyBorder="1"/>
    <xf numFmtId="1" fontId="1" fillId="0" borderId="29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/>
    <xf numFmtId="1" fontId="1" fillId="0" borderId="18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3" borderId="32" xfId="0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2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22</xdr:col>
      <xdr:colOff>361950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5"/>
  <sheetViews>
    <sheetView tabSelected="1" topLeftCell="A61" workbookViewId="0">
      <selection activeCell="B57" sqref="B57:D57"/>
    </sheetView>
  </sheetViews>
  <sheetFormatPr defaultRowHeight="15" x14ac:dyDescent="0.25"/>
  <cols>
    <col min="2" max="2" width="6.28515625" customWidth="1"/>
    <col min="3" max="4" width="4.7109375" customWidth="1"/>
    <col min="5" max="5" width="7.85546875" customWidth="1"/>
    <col min="6" max="6" width="6.42578125" customWidth="1"/>
    <col min="7" max="7" width="7.42578125" customWidth="1"/>
    <col min="8" max="8" width="6.7109375" customWidth="1"/>
    <col min="9" max="10" width="6.5703125" customWidth="1"/>
    <col min="11" max="11" width="5.85546875" customWidth="1"/>
    <col min="12" max="12" width="6.42578125" customWidth="1"/>
    <col min="13" max="13" width="7.28515625" customWidth="1"/>
    <col min="14" max="14" width="6" customWidth="1"/>
    <col min="15" max="15" width="4.42578125" customWidth="1"/>
    <col min="16" max="16" width="5.140625" customWidth="1"/>
    <col min="17" max="17" width="6.7109375" customWidth="1"/>
    <col min="18" max="18" width="6.5703125" customWidth="1"/>
    <col min="19" max="19" width="6.140625" customWidth="1"/>
    <col min="20" max="20" width="6" customWidth="1"/>
    <col min="21" max="21" width="6.85546875" customWidth="1"/>
    <col min="22" max="22" width="6.140625" customWidth="1"/>
    <col min="23" max="23" width="6.5703125" customWidth="1"/>
    <col min="24" max="24" width="6.28515625" customWidth="1"/>
  </cols>
  <sheetData>
    <row r="1" spans="1:24" x14ac:dyDescent="0.25">
      <c r="A1" s="2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2"/>
      <c r="T1" s="2"/>
      <c r="U1" s="2"/>
      <c r="V1" s="2"/>
      <c r="W1" s="2"/>
      <c r="X1" s="2"/>
    </row>
    <row r="2" spans="1:24" x14ac:dyDescent="0.25">
      <c r="A2" s="5" t="s">
        <v>0</v>
      </c>
      <c r="B2" s="2"/>
      <c r="C2" s="2"/>
      <c r="D2" s="2"/>
      <c r="E2" s="2"/>
      <c r="F2" s="4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4"/>
      <c r="S2" s="2"/>
      <c r="T2" s="2"/>
      <c r="U2" s="2"/>
      <c r="V2" s="2"/>
      <c r="W2" s="2"/>
      <c r="X2" s="2"/>
    </row>
    <row r="3" spans="1:24" x14ac:dyDescent="0.25">
      <c r="A3" s="6" t="s">
        <v>1</v>
      </c>
      <c r="B3" s="7" t="s">
        <v>2</v>
      </c>
      <c r="C3" s="2"/>
      <c r="D3" s="2"/>
      <c r="E3" s="2"/>
      <c r="F3" s="4"/>
      <c r="G3" s="2"/>
      <c r="H3" s="2"/>
      <c r="I3" s="2"/>
      <c r="J3" s="2"/>
      <c r="K3" s="2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8"/>
    </row>
    <row r="4" spans="1:24" x14ac:dyDescent="0.25">
      <c r="A4" s="2"/>
      <c r="B4" s="2"/>
      <c r="C4" s="2"/>
      <c r="D4" s="2"/>
      <c r="E4" s="2"/>
      <c r="F4" s="4"/>
      <c r="G4" s="2"/>
      <c r="H4" s="2"/>
      <c r="I4" s="2"/>
      <c r="J4" s="2"/>
      <c r="K4" s="2"/>
      <c r="L4" s="5"/>
      <c r="M4" s="5"/>
      <c r="N4" s="5"/>
      <c r="O4" s="5"/>
      <c r="P4" s="5"/>
      <c r="Q4" s="5"/>
      <c r="R4" s="10"/>
      <c r="S4" s="2"/>
      <c r="T4" s="2"/>
      <c r="U4" s="2"/>
      <c r="V4" s="2"/>
      <c r="W4" s="2"/>
      <c r="X4" s="2"/>
    </row>
    <row r="5" spans="1:24" x14ac:dyDescent="0.25">
      <c r="A5" s="2"/>
      <c r="B5" s="11"/>
      <c r="C5" s="11"/>
      <c r="D5" s="11"/>
      <c r="E5" s="11"/>
      <c r="F5" s="2"/>
      <c r="G5" s="11"/>
      <c r="H5" s="11"/>
      <c r="I5" s="11"/>
      <c r="J5" s="11"/>
      <c r="K5" s="11"/>
      <c r="L5" s="2"/>
      <c r="M5" s="5"/>
      <c r="N5" s="5"/>
      <c r="O5" s="5"/>
      <c r="P5" s="5"/>
      <c r="Q5" s="5"/>
      <c r="R5" s="10"/>
      <c r="S5" s="2"/>
      <c r="T5" s="2"/>
      <c r="U5" s="2"/>
      <c r="V5" s="2"/>
      <c r="W5" s="2"/>
      <c r="X5" s="2"/>
    </row>
    <row r="6" spans="1:24" x14ac:dyDescent="0.25">
      <c r="A6" s="6" t="s">
        <v>3</v>
      </c>
      <c r="B6" s="12"/>
      <c r="C6" s="12"/>
      <c r="D6" s="12"/>
      <c r="E6" s="7" t="s">
        <v>4</v>
      </c>
      <c r="F6" s="4"/>
      <c r="G6" s="12"/>
      <c r="H6" s="12"/>
      <c r="I6" s="12"/>
      <c r="J6" s="12"/>
      <c r="K6" s="12"/>
      <c r="L6" s="2"/>
      <c r="M6" s="5"/>
      <c r="N6" s="5"/>
      <c r="O6" s="5"/>
      <c r="P6" s="5"/>
      <c r="Q6" s="5"/>
      <c r="R6" s="10"/>
      <c r="S6" s="2"/>
      <c r="T6" s="2"/>
      <c r="U6" s="2"/>
      <c r="V6" s="2"/>
      <c r="W6" s="2"/>
      <c r="X6" s="2"/>
    </row>
    <row r="7" spans="1:24" x14ac:dyDescent="0.25">
      <c r="A7" s="13" t="s">
        <v>5</v>
      </c>
      <c r="B7" s="13"/>
      <c r="C7" s="13"/>
      <c r="D7" s="13"/>
      <c r="E7" s="14" t="s">
        <v>6</v>
      </c>
      <c r="F7" s="15"/>
      <c r="G7" s="16"/>
      <c r="H7" s="16"/>
      <c r="I7" s="16"/>
      <c r="J7" s="16"/>
      <c r="K7" s="16"/>
      <c r="L7" s="15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25">
      <c r="A8" s="16"/>
      <c r="B8" s="16"/>
      <c r="C8" s="16"/>
      <c r="D8" s="16"/>
      <c r="E8" s="18"/>
      <c r="F8" s="15"/>
      <c r="G8" s="16"/>
      <c r="H8" s="16"/>
      <c r="I8" s="16"/>
      <c r="J8" s="16"/>
      <c r="K8" s="16"/>
      <c r="L8" s="15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x14ac:dyDescent="0.25">
      <c r="A9" s="19" t="s">
        <v>7</v>
      </c>
      <c r="B9" s="19"/>
      <c r="C9" s="19"/>
      <c r="D9" s="19"/>
      <c r="E9" s="20" t="s">
        <v>8</v>
      </c>
      <c r="F9" s="4"/>
      <c r="G9" s="19"/>
      <c r="H9" s="19"/>
      <c r="I9" s="19"/>
      <c r="J9" s="19"/>
      <c r="K9" s="19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x14ac:dyDescent="0.25">
      <c r="A10" s="3" t="s">
        <v>9</v>
      </c>
      <c r="B10" s="3"/>
      <c r="C10" s="3"/>
      <c r="D10" s="3"/>
      <c r="E10" s="6" t="s">
        <v>10</v>
      </c>
      <c r="F10" s="4"/>
      <c r="G10" s="3"/>
      <c r="H10" s="3"/>
      <c r="I10" s="3"/>
      <c r="J10" s="1"/>
      <c r="K10" s="1"/>
      <c r="L10" s="12"/>
      <c r="M10" s="12"/>
      <c r="N10" s="12"/>
      <c r="O10" s="12"/>
      <c r="P10" s="12"/>
      <c r="Q10" s="12"/>
      <c r="R10" s="22"/>
      <c r="S10" s="12"/>
      <c r="T10" s="12"/>
      <c r="U10" s="12"/>
      <c r="V10" s="12"/>
      <c r="W10" s="12"/>
      <c r="X10" s="12"/>
    </row>
    <row r="11" spans="1:24" x14ac:dyDescent="0.25">
      <c r="A11" s="4"/>
      <c r="B11" s="23"/>
      <c r="C11" s="23"/>
      <c r="D11" s="23"/>
      <c r="E11" s="22"/>
      <c r="F11" s="4"/>
      <c r="G11" s="23"/>
      <c r="H11" s="23"/>
      <c r="I11" s="23"/>
      <c r="J11" s="1"/>
      <c r="K11" s="1"/>
      <c r="L11" s="12"/>
      <c r="M11" s="12"/>
      <c r="N11" s="12"/>
      <c r="O11" s="12"/>
      <c r="P11" s="12"/>
      <c r="Q11" s="12"/>
      <c r="R11" s="22"/>
      <c r="S11" s="12"/>
      <c r="T11" s="12"/>
      <c r="U11" s="12"/>
      <c r="V11" s="12"/>
      <c r="W11" s="12"/>
      <c r="X11" s="12"/>
    </row>
    <row r="12" spans="1:24" x14ac:dyDescent="0.25">
      <c r="A12" s="12" t="s">
        <v>11</v>
      </c>
      <c r="B12" s="12"/>
      <c r="C12" s="12"/>
      <c r="D12" s="12"/>
      <c r="E12" s="7" t="s">
        <v>12</v>
      </c>
      <c r="F12" s="11"/>
      <c r="G12" s="12"/>
      <c r="H12" s="12"/>
      <c r="I12" s="12"/>
      <c r="J12" s="12"/>
      <c r="K12" s="12"/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x14ac:dyDescent="0.25">
      <c r="A13" s="12" t="s">
        <v>13</v>
      </c>
      <c r="B13" s="12"/>
      <c r="C13" s="12"/>
      <c r="D13" s="12"/>
      <c r="E13" s="7" t="s">
        <v>14</v>
      </c>
      <c r="F13" s="11"/>
      <c r="G13" s="12"/>
      <c r="H13" s="12"/>
      <c r="I13" s="12"/>
      <c r="J13" s="12"/>
      <c r="K13" s="12"/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x14ac:dyDescent="0.25">
      <c r="A14" s="24" t="s">
        <v>15</v>
      </c>
      <c r="B14" s="24"/>
      <c r="C14" s="24"/>
      <c r="D14" s="24"/>
      <c r="E14" s="25" t="s">
        <v>4</v>
      </c>
      <c r="F14" s="11"/>
      <c r="G14" s="11"/>
      <c r="H14" s="11"/>
      <c r="I14" s="26"/>
      <c r="J14" s="12"/>
      <c r="K14" s="12"/>
      <c r="L14" s="1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x14ac:dyDescent="0.25">
      <c r="A15" s="12"/>
      <c r="B15" s="12"/>
      <c r="C15" s="12"/>
      <c r="D15" s="12"/>
      <c r="E15" s="12"/>
      <c r="F15" s="22"/>
      <c r="G15" s="12"/>
      <c r="H15" s="12"/>
      <c r="I15" s="12"/>
      <c r="J15" s="12"/>
      <c r="K15" s="12"/>
      <c r="L15" s="11"/>
      <c r="M15" s="11"/>
      <c r="N15" s="11"/>
      <c r="O15" s="11"/>
      <c r="P15" s="11"/>
      <c r="Q15" s="11"/>
      <c r="R15" s="22"/>
      <c r="S15" s="11"/>
      <c r="T15" s="11"/>
      <c r="U15" s="11"/>
      <c r="V15" s="11"/>
      <c r="W15" s="11"/>
      <c r="X15" s="11"/>
    </row>
    <row r="16" spans="1:24" ht="28.5" x14ac:dyDescent="0.25">
      <c r="A16" s="28" t="s">
        <v>16</v>
      </c>
      <c r="B16" s="28" t="s">
        <v>17</v>
      </c>
      <c r="C16" s="28" t="s">
        <v>18</v>
      </c>
      <c r="D16" s="2"/>
      <c r="E16" s="29" t="s">
        <v>19</v>
      </c>
      <c r="F16" s="29" t="s">
        <v>20</v>
      </c>
      <c r="G16" s="29" t="s">
        <v>21</v>
      </c>
      <c r="H16" s="2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5" x14ac:dyDescent="0.25">
      <c r="A17" s="31">
        <v>20</v>
      </c>
      <c r="B17" s="31">
        <v>70</v>
      </c>
      <c r="C17" s="31">
        <v>10</v>
      </c>
      <c r="D17" s="2"/>
      <c r="E17" s="32" t="s">
        <v>22</v>
      </c>
      <c r="F17" s="33" t="s">
        <v>23</v>
      </c>
      <c r="G17" s="32">
        <v>19</v>
      </c>
      <c r="H17" s="2"/>
      <c r="I17" s="12"/>
      <c r="J17" s="12"/>
      <c r="K17" s="12"/>
      <c r="L17" s="2"/>
      <c r="M17" s="2"/>
      <c r="N17" s="2"/>
      <c r="O17" s="2"/>
      <c r="P17" s="2"/>
      <c r="Q17" s="2"/>
      <c r="R17" s="4"/>
      <c r="S17" s="2"/>
      <c r="T17" s="2"/>
      <c r="U17" s="2"/>
      <c r="V17" s="2"/>
      <c r="W17" s="2"/>
      <c r="X17" s="2"/>
    </row>
    <row r="18" spans="1:25" x14ac:dyDescent="0.25">
      <c r="A18" s="34"/>
      <c r="B18" s="34"/>
      <c r="C18" s="34"/>
      <c r="D18" s="34"/>
      <c r="E18" s="34"/>
      <c r="F18" s="34"/>
      <c r="G18" s="34"/>
      <c r="H18" s="34"/>
      <c r="I18" s="12"/>
      <c r="J18" s="12"/>
      <c r="K18" s="12"/>
      <c r="L18" s="12"/>
      <c r="M18" s="12"/>
      <c r="N18" s="12"/>
      <c r="O18" s="12"/>
      <c r="P18" s="12"/>
      <c r="Q18" s="12"/>
      <c r="R18" s="22"/>
      <c r="S18" s="12"/>
      <c r="T18" s="12"/>
      <c r="U18" s="12"/>
      <c r="V18" s="12"/>
      <c r="W18" s="12"/>
      <c r="X18" s="12"/>
    </row>
    <row r="20" spans="1:25" x14ac:dyDescent="0.25">
      <c r="A20" s="35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5.75" thickBot="1" x14ac:dyDescent="0.3">
      <c r="A21" s="36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6.5" thickTop="1" thickBot="1" x14ac:dyDescent="0.3">
      <c r="A22" s="37"/>
      <c r="B22" s="38" t="s">
        <v>26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39" t="s">
        <v>27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15.75" thickTop="1" x14ac:dyDescent="0.25">
      <c r="A23" s="41" t="s">
        <v>28</v>
      </c>
      <c r="B23" s="42" t="s">
        <v>29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 t="s">
        <v>30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</row>
    <row r="24" spans="1:25" x14ac:dyDescent="0.25">
      <c r="A24" s="41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9"/>
    </row>
    <row r="25" spans="1:25" ht="15.75" thickBot="1" x14ac:dyDescent="0.3">
      <c r="A25" s="50"/>
      <c r="B25" s="51" t="str">
        <f>IF(L25&lt;&gt;"",CONCATENATE($E$17,$F$17,".",$G$17,".","0",RIGHT($B$54,1),".",RIGHT(L25,1),$A23),"")</f>
        <v>M435.19.03.S1</v>
      </c>
      <c r="C25" s="52"/>
      <c r="D25" s="53"/>
      <c r="E25" s="54">
        <v>9</v>
      </c>
      <c r="F25" s="54" t="s">
        <v>31</v>
      </c>
      <c r="G25" s="55">
        <v>28</v>
      </c>
      <c r="H25" s="56">
        <v>14</v>
      </c>
      <c r="I25" s="56">
        <v>0</v>
      </c>
      <c r="J25" s="56">
        <v>14</v>
      </c>
      <c r="K25" s="57">
        <v>0</v>
      </c>
      <c r="L25" s="58" t="s">
        <v>32</v>
      </c>
      <c r="M25" s="59">
        <v>98</v>
      </c>
      <c r="N25" s="51" t="str">
        <f>IF(X25&lt;&gt;"",CONCATENATE($E$17,$F$17,".",$G$17,".","0",RIGHT($N$54,1),".",RIGHT(X25,1),$A23),"")</f>
        <v>M435.19.04.S1</v>
      </c>
      <c r="O25" s="52"/>
      <c r="P25" s="53"/>
      <c r="Q25" s="54">
        <v>10</v>
      </c>
      <c r="R25" s="54" t="s">
        <v>33</v>
      </c>
      <c r="S25" s="55">
        <v>0</v>
      </c>
      <c r="T25" s="56">
        <v>0</v>
      </c>
      <c r="U25" s="56">
        <v>0</v>
      </c>
      <c r="V25" s="56">
        <v>0</v>
      </c>
      <c r="W25" s="57">
        <v>98</v>
      </c>
      <c r="X25" s="60" t="s">
        <v>32</v>
      </c>
      <c r="Y25" s="61">
        <v>182</v>
      </c>
    </row>
    <row r="26" spans="1:25" ht="15.75" thickTop="1" x14ac:dyDescent="0.25">
      <c r="A26" s="62" t="s">
        <v>34</v>
      </c>
      <c r="B26" s="63" t="s">
        <v>35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5" t="s">
        <v>36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x14ac:dyDescent="0.25">
      <c r="A27" s="41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</row>
    <row r="28" spans="1:25" ht="15.75" thickBot="1" x14ac:dyDescent="0.3">
      <c r="A28" s="50"/>
      <c r="B28" s="51" t="str">
        <f>IF(L28&lt;&gt;"",CONCATENATE($E$17,$F$17,".",$G$17,".","0",RIGHT($B$54,1),".",RIGHT(L28,1),$A26),"")</f>
        <v>M435.19.03.V2</v>
      </c>
      <c r="C28" s="52"/>
      <c r="D28" s="53"/>
      <c r="E28" s="54">
        <v>9</v>
      </c>
      <c r="F28" s="54" t="s">
        <v>31</v>
      </c>
      <c r="G28" s="55">
        <v>42</v>
      </c>
      <c r="H28" s="56">
        <v>0</v>
      </c>
      <c r="I28" s="56">
        <v>14</v>
      </c>
      <c r="J28" s="56">
        <v>0</v>
      </c>
      <c r="K28" s="57">
        <v>0</v>
      </c>
      <c r="L28" s="58" t="s">
        <v>37</v>
      </c>
      <c r="M28" s="59">
        <v>98</v>
      </c>
      <c r="N28" s="51" t="str">
        <f>IF(X28&lt;&gt;"",CONCATENATE($E$17,$F$17,".",$G$17,".","0",RIGHT($N$54,1),".",RIGHT(X28,1),$A26),"")</f>
        <v>M435.19.04.S2</v>
      </c>
      <c r="O28" s="52"/>
      <c r="P28" s="53"/>
      <c r="Q28" s="54">
        <v>10</v>
      </c>
      <c r="R28" s="54" t="s">
        <v>38</v>
      </c>
      <c r="S28" s="55">
        <v>0</v>
      </c>
      <c r="T28" s="56">
        <v>0</v>
      </c>
      <c r="U28" s="56">
        <v>0</v>
      </c>
      <c r="V28" s="56">
        <v>0</v>
      </c>
      <c r="W28" s="57">
        <v>98</v>
      </c>
      <c r="X28" s="60" t="s">
        <v>32</v>
      </c>
      <c r="Y28" s="61">
        <v>182</v>
      </c>
    </row>
    <row r="29" spans="1:25" ht="15.75" thickTop="1" x14ac:dyDescent="0.25">
      <c r="A29" s="62" t="s">
        <v>39</v>
      </c>
      <c r="B29" s="63" t="s">
        <v>40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  <c r="N29" s="45" t="s">
        <v>41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</row>
    <row r="30" spans="1:25" x14ac:dyDescent="0.25">
      <c r="A30" s="41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9"/>
    </row>
    <row r="31" spans="1:25" ht="15.75" thickBot="1" x14ac:dyDescent="0.3">
      <c r="A31" s="50"/>
      <c r="B31" s="51" t="str">
        <f>IF(L31&lt;&gt;"",CONCATENATE($E$17,$F$17,".",$G$17,".","0",RIGHT($B$54,1),".",RIGHT(L31,1),$A29),"")</f>
        <v>M435.19.03.V3</v>
      </c>
      <c r="C31" s="52"/>
      <c r="D31" s="53"/>
      <c r="E31" s="54">
        <v>3</v>
      </c>
      <c r="F31" s="54" t="s">
        <v>33</v>
      </c>
      <c r="G31" s="55">
        <v>0</v>
      </c>
      <c r="H31" s="56">
        <v>0</v>
      </c>
      <c r="I31" s="56">
        <v>0</v>
      </c>
      <c r="J31" s="56">
        <v>28</v>
      </c>
      <c r="K31" s="57">
        <v>0</v>
      </c>
      <c r="L31" s="58" t="s">
        <v>37</v>
      </c>
      <c r="M31" s="59">
        <v>70</v>
      </c>
      <c r="N31" s="51" t="str">
        <f>IF(X31&lt;&gt;"",CONCATENATE($E$17,$F$17,".",$G$17,".","0",RIGHT($N$54,1),".",RIGHT(X31,1),$A29),"")</f>
        <v>M435.19.04.S3</v>
      </c>
      <c r="O31" s="52"/>
      <c r="P31" s="53"/>
      <c r="Q31" s="54">
        <v>10</v>
      </c>
      <c r="R31" s="54" t="s">
        <v>31</v>
      </c>
      <c r="S31" s="55"/>
      <c r="T31" s="56"/>
      <c r="U31" s="56"/>
      <c r="V31" s="56"/>
      <c r="W31" s="57"/>
      <c r="X31" s="60" t="s">
        <v>32</v>
      </c>
      <c r="Y31" s="61"/>
    </row>
    <row r="32" spans="1:25" ht="15.75" thickTop="1" x14ac:dyDescent="0.25">
      <c r="A32" s="62" t="s">
        <v>42</v>
      </c>
      <c r="B32" s="63" t="s">
        <v>43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</row>
    <row r="33" spans="1:25" x14ac:dyDescent="0.25">
      <c r="A33" s="41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</row>
    <row r="34" spans="1:25" ht="15.75" thickBot="1" x14ac:dyDescent="0.3">
      <c r="A34" s="50"/>
      <c r="B34" s="51" t="str">
        <f>IF(L34&lt;&gt;"",CONCATENATE($E$17,$F$17,".",$G$17,".","0",RIGHT($B$54,1),".",RIGHT(L34,1),$A32),"")</f>
        <v>M435.19.03.A4</v>
      </c>
      <c r="C34" s="52"/>
      <c r="D34" s="53"/>
      <c r="E34" s="54">
        <v>9</v>
      </c>
      <c r="F34" s="54" t="s">
        <v>31</v>
      </c>
      <c r="G34" s="55">
        <v>28</v>
      </c>
      <c r="H34" s="56">
        <v>0</v>
      </c>
      <c r="I34" s="56">
        <v>14</v>
      </c>
      <c r="J34" s="56">
        <v>14</v>
      </c>
      <c r="K34" s="57">
        <v>0</v>
      </c>
      <c r="L34" s="58" t="s">
        <v>44</v>
      </c>
      <c r="M34" s="59">
        <v>98</v>
      </c>
      <c r="N34" s="51" t="str">
        <f>IF(X34&lt;&gt;"",CONCATENATE($E$17,$F$17,".",$G$17,".","0",RIGHT($N$54,1),".",RIGHT(X34,1),$A32),"")</f>
        <v/>
      </c>
      <c r="O34" s="52"/>
      <c r="P34" s="53"/>
      <c r="Q34" s="54"/>
      <c r="R34" s="54"/>
      <c r="S34" s="55"/>
      <c r="T34" s="56"/>
      <c r="U34" s="56"/>
      <c r="V34" s="56"/>
      <c r="W34" s="57"/>
      <c r="X34" s="60"/>
      <c r="Y34" s="61"/>
    </row>
    <row r="35" spans="1:25" ht="15.75" thickTop="1" x14ac:dyDescent="0.25">
      <c r="A35" s="62" t="s">
        <v>45</v>
      </c>
      <c r="B35" s="6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63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</row>
    <row r="36" spans="1:25" x14ac:dyDescent="0.25">
      <c r="A36" s="41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9"/>
    </row>
    <row r="37" spans="1:25" ht="15.75" thickBot="1" x14ac:dyDescent="0.3">
      <c r="A37" s="50"/>
      <c r="B37" s="51" t="str">
        <f>IF(L37&lt;&gt;"",CONCATENATE($E$17,$F$17,".",$G$17,".","0",RIGHT($B$54,1),".",RIGHT(L37,1),$A35),"")</f>
        <v/>
      </c>
      <c r="C37" s="52"/>
      <c r="D37" s="53"/>
      <c r="E37" s="54"/>
      <c r="F37" s="54"/>
      <c r="G37" s="55"/>
      <c r="H37" s="56"/>
      <c r="I37" s="56"/>
      <c r="J37" s="56"/>
      <c r="K37" s="57"/>
      <c r="L37" s="60"/>
      <c r="M37" s="61"/>
      <c r="N37" s="51" t="str">
        <f>IF(X37&lt;&gt;"",CONCATENATE($E$17,$F$17,".",$G$17,".","0",RIGHT($N$54,1),".",RIGHT(X37,1),$A35),"")</f>
        <v/>
      </c>
      <c r="O37" s="52"/>
      <c r="P37" s="53"/>
      <c r="Q37" s="54"/>
      <c r="R37" s="54"/>
      <c r="S37" s="55"/>
      <c r="T37" s="56"/>
      <c r="U37" s="56"/>
      <c r="V37" s="56"/>
      <c r="W37" s="57"/>
      <c r="X37" s="60"/>
      <c r="Y37" s="61"/>
    </row>
    <row r="38" spans="1:25" ht="15.75" thickTop="1" x14ac:dyDescent="0.25">
      <c r="A38" s="62" t="s">
        <v>46</v>
      </c>
      <c r="B38" s="63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63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6"/>
    </row>
    <row r="39" spans="1:25" x14ac:dyDescent="0.25">
      <c r="A39" s="41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</row>
    <row r="40" spans="1:25" ht="15.75" thickBot="1" x14ac:dyDescent="0.3">
      <c r="A40" s="50"/>
      <c r="B40" s="51" t="str">
        <f>IF(L40&lt;&gt;"",CONCATENATE($E$17,$F$17,".",$G$17,".","0",RIGHT($B$54,1),".",RIGHT(L40,1),$A38),"")</f>
        <v/>
      </c>
      <c r="C40" s="52"/>
      <c r="D40" s="53"/>
      <c r="E40" s="54"/>
      <c r="F40" s="54"/>
      <c r="G40" s="55"/>
      <c r="H40" s="56"/>
      <c r="I40" s="56"/>
      <c r="J40" s="56"/>
      <c r="K40" s="57"/>
      <c r="L40" s="60"/>
      <c r="M40" s="61"/>
      <c r="N40" s="51" t="str">
        <f>IF(X40&lt;&gt;"",CONCATENATE($E$17,$F$17,".",$G$17,".","0",RIGHT($N$54,1),".",RIGHT(X40,1),$A38),"")</f>
        <v/>
      </c>
      <c r="O40" s="52"/>
      <c r="P40" s="53"/>
      <c r="Q40" s="54"/>
      <c r="R40" s="54"/>
      <c r="S40" s="55"/>
      <c r="T40" s="56"/>
      <c r="U40" s="56"/>
      <c r="V40" s="56"/>
      <c r="W40" s="57"/>
      <c r="X40" s="60"/>
      <c r="Y40" s="61"/>
    </row>
    <row r="41" spans="1:25" ht="15.75" thickTop="1" x14ac:dyDescent="0.25">
      <c r="A41" s="62" t="s">
        <v>47</v>
      </c>
      <c r="B41" s="6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63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</row>
    <row r="42" spans="1:25" x14ac:dyDescent="0.25">
      <c r="A42" s="41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9"/>
    </row>
    <row r="43" spans="1:25" ht="15.75" thickBot="1" x14ac:dyDescent="0.3">
      <c r="A43" s="50"/>
      <c r="B43" s="51" t="str">
        <f>IF(L43&lt;&gt;"",CONCATENATE($E$17,$F$17,".",$G$17,".","0",RIGHT($B$54,1),".",RIGHT(L43,1),$A41),"")</f>
        <v/>
      </c>
      <c r="C43" s="52"/>
      <c r="D43" s="53"/>
      <c r="E43" s="54"/>
      <c r="F43" s="54"/>
      <c r="G43" s="55"/>
      <c r="H43" s="56"/>
      <c r="I43" s="56"/>
      <c r="J43" s="56"/>
      <c r="K43" s="57"/>
      <c r="L43" s="60"/>
      <c r="M43" s="61"/>
      <c r="N43" s="51" t="str">
        <f>IF(X43&lt;&gt;"",CONCATENATE($E$17,$F$17,".",$G$17,".","0",RIGHT($N$54,1),".",RIGHT(X43,1),$A41),"")</f>
        <v/>
      </c>
      <c r="O43" s="52"/>
      <c r="P43" s="53"/>
      <c r="Q43" s="54"/>
      <c r="R43" s="54"/>
      <c r="S43" s="55"/>
      <c r="T43" s="56"/>
      <c r="U43" s="56"/>
      <c r="V43" s="56"/>
      <c r="W43" s="57"/>
      <c r="X43" s="60"/>
      <c r="Y43" s="61"/>
    </row>
    <row r="44" spans="1:25" ht="15.75" thickTop="1" x14ac:dyDescent="0.25">
      <c r="A44" s="64" t="s">
        <v>48</v>
      </c>
      <c r="B44" s="65" t="s">
        <v>49</v>
      </c>
      <c r="C44" s="66"/>
      <c r="D44" s="66"/>
      <c r="E44" s="66"/>
      <c r="F44" s="67">
        <f>SUM(G25:J25,G28:J28,G31:J31,G34:J34,G37:J37,G40:J40,G43:J43)</f>
        <v>196</v>
      </c>
      <c r="G44" s="68" t="s">
        <v>50</v>
      </c>
      <c r="H44" s="69"/>
      <c r="I44" s="69"/>
      <c r="J44" s="69"/>
      <c r="K44" s="69"/>
      <c r="L44" s="70"/>
      <c r="M44" s="71">
        <f>SUM(M25,M28,M31,M34,M37,M40,M43)</f>
        <v>364</v>
      </c>
      <c r="N44" s="65" t="s">
        <v>49</v>
      </c>
      <c r="O44" s="66"/>
      <c r="P44" s="66"/>
      <c r="Q44" s="66"/>
      <c r="R44" s="72">
        <f>SUM(S25:V25,S28:V28,S31:V31,S34:V34,S37:V37,S40:V40,S43:V43)</f>
        <v>0</v>
      </c>
      <c r="S44" s="68" t="s">
        <v>50</v>
      </c>
      <c r="T44" s="69"/>
      <c r="U44" s="69"/>
      <c r="V44" s="69"/>
      <c r="W44" s="69"/>
      <c r="X44" s="70"/>
      <c r="Y44" s="73">
        <f>SUM(Y25,Y28,Y31,Y34,Y37,Y40,Y43)</f>
        <v>364</v>
      </c>
    </row>
    <row r="45" spans="1:25" x14ac:dyDescent="0.25">
      <c r="A45" s="74"/>
      <c r="B45" s="75" t="s">
        <v>51</v>
      </c>
      <c r="C45" s="76"/>
      <c r="D45" s="77"/>
      <c r="E45" s="77"/>
      <c r="F45" s="78">
        <f>SUM(G25:K25,G28:K28,G31:K31,G34:K34,G37:K37,G40:K40,G43:K43)</f>
        <v>196</v>
      </c>
      <c r="G45" s="75" t="s">
        <v>52</v>
      </c>
      <c r="H45" s="76"/>
      <c r="I45" s="76"/>
      <c r="J45" s="77"/>
      <c r="K45" s="77"/>
      <c r="L45" s="79"/>
      <c r="M45" s="80">
        <f>F45+M44</f>
        <v>560</v>
      </c>
      <c r="N45" s="75" t="s">
        <v>51</v>
      </c>
      <c r="O45" s="76"/>
      <c r="P45" s="76"/>
      <c r="Q45" s="77"/>
      <c r="R45" s="81">
        <f>SUM(S25:W25,S28:W28,S31:W31,S34:W34,S37:W37,S40:W40,S43:W43)</f>
        <v>196</v>
      </c>
      <c r="S45" s="75" t="s">
        <v>52</v>
      </c>
      <c r="T45" s="76"/>
      <c r="U45" s="76"/>
      <c r="V45" s="82"/>
      <c r="W45" s="82"/>
      <c r="X45" s="82"/>
      <c r="Y45" s="83">
        <f>R45+Y44</f>
        <v>560</v>
      </c>
    </row>
    <row r="46" spans="1:25" ht="15.75" thickBot="1" x14ac:dyDescent="0.3">
      <c r="A46" s="84"/>
      <c r="B46" s="85" t="s">
        <v>53</v>
      </c>
      <c r="C46" s="86"/>
      <c r="D46" s="87"/>
      <c r="E46" s="88"/>
      <c r="F46" s="89">
        <f>SUM(E25,E28,E31,E34,E37,E40,E43)</f>
        <v>30</v>
      </c>
      <c r="G46" s="90" t="s">
        <v>54</v>
      </c>
      <c r="H46" s="91"/>
      <c r="I46" s="91"/>
      <c r="J46" s="91"/>
      <c r="K46" s="91"/>
      <c r="L46" s="130" t="s">
        <v>55</v>
      </c>
      <c r="M46" s="131"/>
      <c r="N46" s="94" t="s">
        <v>53</v>
      </c>
      <c r="O46" s="95"/>
      <c r="P46" s="96"/>
      <c r="Q46" s="97"/>
      <c r="R46" s="98">
        <f>SUM(Q25,Q28,Q31,Q34,Q37,Q40,Q43)</f>
        <v>30</v>
      </c>
      <c r="S46" s="90" t="s">
        <v>54</v>
      </c>
      <c r="T46" s="91"/>
      <c r="U46" s="91"/>
      <c r="V46" s="91"/>
      <c r="W46" s="99"/>
      <c r="X46" s="92" t="s">
        <v>56</v>
      </c>
      <c r="Y46" s="93"/>
    </row>
    <row r="47" spans="1:25" ht="15.75" thickTop="1" x14ac:dyDescent="0.25">
      <c r="A47" s="64" t="s">
        <v>57</v>
      </c>
      <c r="B47" s="65" t="s">
        <v>49</v>
      </c>
      <c r="C47" s="66"/>
      <c r="D47" s="66"/>
      <c r="E47" s="66"/>
      <c r="F47" s="100">
        <f>SUM(G49:J49)</f>
        <v>14</v>
      </c>
      <c r="G47" s="68" t="s">
        <v>50</v>
      </c>
      <c r="H47" s="69"/>
      <c r="I47" s="69"/>
      <c r="J47" s="69"/>
      <c r="K47" s="69"/>
      <c r="L47" s="70"/>
      <c r="M47" s="71">
        <f>M44/14</f>
        <v>26</v>
      </c>
      <c r="N47" s="65" t="s">
        <v>49</v>
      </c>
      <c r="O47" s="66"/>
      <c r="P47" s="66"/>
      <c r="Q47" s="66"/>
      <c r="R47" s="101">
        <f>SUM(S49:V49)</f>
        <v>0</v>
      </c>
      <c r="S47" s="68" t="s">
        <v>50</v>
      </c>
      <c r="T47" s="69"/>
      <c r="U47" s="69"/>
      <c r="V47" s="69"/>
      <c r="W47" s="69"/>
      <c r="X47" s="69"/>
      <c r="Y47" s="102">
        <f>Y44/14</f>
        <v>26</v>
      </c>
    </row>
    <row r="48" spans="1:25" x14ac:dyDescent="0.25">
      <c r="A48" s="74"/>
      <c r="B48" s="75" t="s">
        <v>51</v>
      </c>
      <c r="C48" s="76"/>
      <c r="D48" s="77"/>
      <c r="E48" s="77"/>
      <c r="F48" s="103">
        <f>SUM(G49:K49)</f>
        <v>14</v>
      </c>
      <c r="G48" s="75" t="s">
        <v>52</v>
      </c>
      <c r="H48" s="76"/>
      <c r="I48" s="76"/>
      <c r="J48" s="77"/>
      <c r="K48" s="77"/>
      <c r="L48" s="11"/>
      <c r="M48" s="80">
        <f>F48+M47</f>
        <v>40</v>
      </c>
      <c r="N48" s="75" t="s">
        <v>51</v>
      </c>
      <c r="O48" s="76"/>
      <c r="P48" s="76"/>
      <c r="Q48" s="77"/>
      <c r="R48" s="104">
        <f>SUM(S49:W49)</f>
        <v>14</v>
      </c>
      <c r="S48" s="75" t="s">
        <v>52</v>
      </c>
      <c r="T48" s="76"/>
      <c r="U48" s="76"/>
      <c r="V48" s="105"/>
      <c r="W48" s="105"/>
      <c r="X48" s="105"/>
      <c r="Y48" s="106">
        <f>Y45/14</f>
        <v>40</v>
      </c>
    </row>
    <row r="49" spans="1:25" ht="15.75" thickBot="1" x14ac:dyDescent="0.3">
      <c r="A49" s="107"/>
      <c r="B49" s="90" t="s">
        <v>58</v>
      </c>
      <c r="C49" s="91"/>
      <c r="D49" s="108"/>
      <c r="E49" s="108"/>
      <c r="F49" s="109"/>
      <c r="G49" s="110">
        <f>(G25+G28+G31+G34+G37+G40+G43)/14</f>
        <v>7</v>
      </c>
      <c r="H49" s="110">
        <f>(H25+H28+H31+H34+H37+H40+H43)/14</f>
        <v>1</v>
      </c>
      <c r="I49" s="110">
        <f>(I25+I28+I31+I34+I37+I40+I43)/14</f>
        <v>2</v>
      </c>
      <c r="J49" s="110">
        <f>(J25+J28+J31+J34+J37+J40+J43)/14</f>
        <v>4</v>
      </c>
      <c r="K49" s="110">
        <f>(K25+K28+K31+K34+K37+K40+K43)/14</f>
        <v>0</v>
      </c>
      <c r="L49" s="111" t="s">
        <v>59</v>
      </c>
      <c r="M49" s="112"/>
      <c r="N49" s="90" t="s">
        <v>58</v>
      </c>
      <c r="O49" s="91"/>
      <c r="P49" s="108"/>
      <c r="Q49" s="108"/>
      <c r="R49" s="109"/>
      <c r="S49" s="110">
        <f>(S25+S28+S31+S34+S37+S40+S43)/14</f>
        <v>0</v>
      </c>
      <c r="T49" s="110">
        <f>(T25+T28+T31+T34+T37+T40+T43)/14</f>
        <v>0</v>
      </c>
      <c r="U49" s="110">
        <f>(U25+U28+U31+U34+U37+U40+U43)/14</f>
        <v>0</v>
      </c>
      <c r="V49" s="110">
        <f>(V25+V28+V31+V34+V37+V40+V43)/14</f>
        <v>0</v>
      </c>
      <c r="W49" s="110">
        <f>(W25+W28+W31+W34+W37+W40+W43)/14</f>
        <v>14</v>
      </c>
      <c r="X49" s="111" t="s">
        <v>59</v>
      </c>
      <c r="Y49" s="112"/>
    </row>
    <row r="50" spans="1:25" ht="15.75" thickTop="1" x14ac:dyDescent="0.25"/>
    <row r="51" spans="1:25" s="2" customFormat="1" x14ac:dyDescent="0.2">
      <c r="A51" s="113" t="s">
        <v>60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</row>
    <row r="52" spans="1:25" s="114" customFormat="1" x14ac:dyDescent="0.25">
      <c r="A52" s="35" t="s">
        <v>24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s="2" customFormat="1" ht="15.75" thickBot="1" x14ac:dyDescent="0.3">
      <c r="A53" s="115" t="s">
        <v>25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:25" s="2" customFormat="1" ht="16.5" thickTop="1" thickBot="1" x14ac:dyDescent="0.25">
      <c r="A54" s="37"/>
      <c r="B54" s="38" t="s">
        <v>26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39" t="s">
        <v>27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40"/>
    </row>
    <row r="55" spans="1:25" s="116" customFormat="1" ht="15.75" customHeight="1" thickTop="1" x14ac:dyDescent="0.25">
      <c r="A55" s="41" t="s">
        <v>61</v>
      </c>
      <c r="B55" s="63" t="s">
        <v>62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63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6"/>
    </row>
    <row r="56" spans="1:25" s="116" customFormat="1" ht="14.25" customHeight="1" x14ac:dyDescent="0.25">
      <c r="A56" s="41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47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9"/>
    </row>
    <row r="57" spans="1:25" s="116" customFormat="1" ht="15.6" customHeight="1" thickBot="1" x14ac:dyDescent="0.3">
      <c r="A57" s="50"/>
      <c r="B57" s="132" t="s">
        <v>73</v>
      </c>
      <c r="C57" s="133"/>
      <c r="D57" s="134"/>
      <c r="E57" s="54">
        <f>E$66</f>
        <v>0</v>
      </c>
      <c r="F57" s="54">
        <f t="shared" ref="F57:M57" si="0">F$66</f>
        <v>0</v>
      </c>
      <c r="G57" s="54">
        <f t="shared" si="0"/>
        <v>0</v>
      </c>
      <c r="H57" s="54">
        <f t="shared" si="0"/>
        <v>0</v>
      </c>
      <c r="I57" s="54">
        <f t="shared" si="0"/>
        <v>0</v>
      </c>
      <c r="J57" s="54">
        <f t="shared" si="0"/>
        <v>0</v>
      </c>
      <c r="K57" s="54">
        <f t="shared" si="0"/>
        <v>0</v>
      </c>
      <c r="L57" s="54">
        <f t="shared" si="0"/>
        <v>0</v>
      </c>
      <c r="M57" s="54">
        <f t="shared" si="0"/>
        <v>0</v>
      </c>
      <c r="N57" s="51"/>
      <c r="O57" s="52"/>
      <c r="P57" s="53"/>
      <c r="Q57" s="54"/>
      <c r="R57" s="54"/>
      <c r="S57" s="55"/>
      <c r="T57" s="56"/>
      <c r="U57" s="56"/>
      <c r="V57" s="56"/>
      <c r="W57" s="57"/>
      <c r="X57" s="60"/>
      <c r="Y57" s="61"/>
    </row>
    <row r="58" spans="1:25" s="116" customFormat="1" ht="15.75" customHeight="1" thickTop="1" x14ac:dyDescent="0.25">
      <c r="A58" s="41" t="s">
        <v>63</v>
      </c>
      <c r="B58" s="42" t="s">
        <v>64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63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</row>
    <row r="59" spans="1:25" s="116" customFormat="1" ht="14.25" x14ac:dyDescent="0.25">
      <c r="A59" s="41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47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</row>
    <row r="60" spans="1:25" s="116" customFormat="1" ht="22.5" customHeight="1" thickBot="1" x14ac:dyDescent="0.3">
      <c r="A60" s="50"/>
      <c r="B60" s="132" t="s">
        <v>74</v>
      </c>
      <c r="C60" s="133"/>
      <c r="D60" s="134"/>
      <c r="E60" s="54">
        <f>E$66</f>
        <v>0</v>
      </c>
      <c r="F60" s="54">
        <f t="shared" ref="F60:M60" si="1">F$66</f>
        <v>0</v>
      </c>
      <c r="G60" s="54">
        <f t="shared" si="1"/>
        <v>0</v>
      </c>
      <c r="H60" s="54">
        <f t="shared" si="1"/>
        <v>0</v>
      </c>
      <c r="I60" s="54">
        <f t="shared" si="1"/>
        <v>0</v>
      </c>
      <c r="J60" s="54">
        <f t="shared" si="1"/>
        <v>0</v>
      </c>
      <c r="K60" s="54">
        <f t="shared" si="1"/>
        <v>0</v>
      </c>
      <c r="L60" s="54">
        <f t="shared" si="1"/>
        <v>0</v>
      </c>
      <c r="M60" s="54">
        <f t="shared" si="1"/>
        <v>0</v>
      </c>
      <c r="N60" s="51"/>
      <c r="O60" s="52"/>
      <c r="P60" s="53"/>
      <c r="Q60" s="54"/>
      <c r="R60" s="54"/>
      <c r="S60" s="55"/>
      <c r="T60" s="56"/>
      <c r="U60" s="56"/>
      <c r="V60" s="56"/>
      <c r="W60" s="57"/>
      <c r="X60" s="60"/>
      <c r="Y60" s="61"/>
    </row>
    <row r="61" spans="1:25" s="116" customFormat="1" ht="15.75" customHeight="1" thickTop="1" x14ac:dyDescent="0.25">
      <c r="A61" s="62" t="s">
        <v>65</v>
      </c>
      <c r="B61" s="6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6"/>
      <c r="N61" s="63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</row>
    <row r="62" spans="1:25" s="116" customFormat="1" ht="3.6" customHeight="1" x14ac:dyDescent="0.25">
      <c r="A62" s="41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47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</row>
    <row r="63" spans="1:25" s="116" customFormat="1" ht="17.45" customHeight="1" thickBot="1" x14ac:dyDescent="0.3">
      <c r="A63" s="50"/>
      <c r="B63" s="51"/>
      <c r="C63" s="52"/>
      <c r="D63" s="53"/>
      <c r="E63" s="54"/>
      <c r="F63" s="54"/>
      <c r="G63" s="55"/>
      <c r="H63" s="56"/>
      <c r="I63" s="56"/>
      <c r="J63" s="56"/>
      <c r="K63" s="57"/>
      <c r="L63" s="60"/>
      <c r="M63" s="61"/>
      <c r="N63" s="51"/>
      <c r="O63" s="52"/>
      <c r="P63" s="53"/>
      <c r="Q63" s="54"/>
      <c r="R63" s="54"/>
      <c r="S63" s="55"/>
      <c r="T63" s="56"/>
      <c r="U63" s="56"/>
      <c r="V63" s="56"/>
      <c r="W63" s="57"/>
      <c r="X63" s="60"/>
      <c r="Y63" s="61"/>
    </row>
    <row r="64" spans="1:25" s="116" customFormat="1" ht="15.75" customHeight="1" thickTop="1" x14ac:dyDescent="0.25">
      <c r="A64" s="62" t="s">
        <v>66</v>
      </c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9"/>
      <c r="N64" s="63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</row>
    <row r="65" spans="1:25" s="116" customFormat="1" ht="14.25" x14ac:dyDescent="0.25">
      <c r="A65" s="41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2"/>
      <c r="N65" s="47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</row>
    <row r="66" spans="1:25" s="116" customFormat="1" ht="18.600000000000001" customHeight="1" thickBot="1" x14ac:dyDescent="0.3">
      <c r="A66" s="50"/>
      <c r="B66" s="51"/>
      <c r="C66" s="52"/>
      <c r="D66" s="53"/>
      <c r="E66" s="54"/>
      <c r="F66" s="54"/>
      <c r="G66" s="55"/>
      <c r="H66" s="56"/>
      <c r="I66" s="56"/>
      <c r="J66" s="56"/>
      <c r="K66" s="57"/>
      <c r="L66" s="60"/>
      <c r="M66" s="61"/>
      <c r="N66" s="51"/>
      <c r="O66" s="52"/>
      <c r="P66" s="53"/>
      <c r="Q66" s="54"/>
      <c r="R66" s="54"/>
      <c r="S66" s="55"/>
      <c r="T66" s="56"/>
      <c r="U66" s="56"/>
      <c r="V66" s="56"/>
      <c r="W66" s="57"/>
      <c r="X66" s="60"/>
      <c r="Y66" s="61"/>
    </row>
    <row r="67" spans="1:25" s="116" customFormat="1" ht="19.149999999999999" customHeight="1" thickTop="1" x14ac:dyDescent="0.25">
      <c r="A67" s="62" t="s">
        <v>67</v>
      </c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9"/>
      <c r="N67" s="63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</row>
    <row r="68" spans="1:25" s="116" customFormat="1" ht="2.4500000000000002" customHeight="1" x14ac:dyDescent="0.25">
      <c r="A68" s="41"/>
      <c r="B68" s="120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2"/>
      <c r="N68" s="47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</row>
    <row r="69" spans="1:25" s="116" customFormat="1" ht="26.25" customHeight="1" thickBot="1" x14ac:dyDescent="0.3">
      <c r="A69" s="50"/>
      <c r="B69" s="51"/>
      <c r="C69" s="52"/>
      <c r="D69" s="53"/>
      <c r="E69" s="54"/>
      <c r="F69" s="54"/>
      <c r="G69" s="55"/>
      <c r="H69" s="56"/>
      <c r="I69" s="56"/>
      <c r="J69" s="56"/>
      <c r="K69" s="57"/>
      <c r="L69" s="60"/>
      <c r="M69" s="61"/>
      <c r="N69" s="51"/>
      <c r="O69" s="52"/>
      <c r="P69" s="53"/>
      <c r="Q69" s="54"/>
      <c r="R69" s="54"/>
      <c r="S69" s="55"/>
      <c r="T69" s="56"/>
      <c r="U69" s="56"/>
      <c r="V69" s="56"/>
      <c r="W69" s="57"/>
      <c r="X69" s="60"/>
      <c r="Y69" s="61"/>
    </row>
    <row r="70" spans="1:25" s="116" customFormat="1" ht="18" customHeight="1" thickTop="1" x14ac:dyDescent="0.25">
      <c r="A70" s="62" t="s">
        <v>68</v>
      </c>
      <c r="B70" s="63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6"/>
      <c r="N70" s="63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</row>
    <row r="71" spans="1:25" s="116" customFormat="1" ht="7.15" customHeight="1" x14ac:dyDescent="0.25">
      <c r="A71" s="41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7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</row>
    <row r="72" spans="1:25" s="116" customFormat="1" ht="24.75" customHeight="1" thickBot="1" x14ac:dyDescent="0.3">
      <c r="A72" s="50"/>
      <c r="B72" s="51"/>
      <c r="C72" s="52"/>
      <c r="D72" s="53"/>
      <c r="E72" s="54"/>
      <c r="F72" s="54"/>
      <c r="G72" s="55"/>
      <c r="H72" s="56"/>
      <c r="I72" s="56"/>
      <c r="J72" s="56"/>
      <c r="K72" s="57"/>
      <c r="L72" s="60"/>
      <c r="M72" s="61"/>
      <c r="N72" s="51"/>
      <c r="O72" s="52"/>
      <c r="P72" s="53"/>
      <c r="Q72" s="54"/>
      <c r="R72" s="54"/>
      <c r="S72" s="55"/>
      <c r="T72" s="56"/>
      <c r="U72" s="56"/>
      <c r="V72" s="56"/>
      <c r="W72" s="57"/>
      <c r="X72" s="60"/>
      <c r="Y72" s="61"/>
    </row>
    <row r="73" spans="1:25" ht="15.75" thickTop="1" x14ac:dyDescent="0.25"/>
    <row r="74" spans="1:25" s="11" customFormat="1" x14ac:dyDescent="0.25">
      <c r="A74" s="123" t="s">
        <v>69</v>
      </c>
      <c r="B74" s="124"/>
      <c r="C74" s="124"/>
      <c r="D74" s="124"/>
      <c r="E74" s="124"/>
      <c r="F74" s="125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6"/>
      <c r="S74" s="126"/>
      <c r="T74" s="126"/>
      <c r="U74" s="127" t="s">
        <v>70</v>
      </c>
      <c r="V74" s="126"/>
      <c r="W74" s="126"/>
      <c r="X74" s="126"/>
      <c r="Y74" s="124"/>
    </row>
    <row r="75" spans="1:25" s="11" customFormat="1" x14ac:dyDescent="0.25">
      <c r="A75" s="7" t="s">
        <v>71</v>
      </c>
      <c r="B75" s="124"/>
      <c r="C75" s="124"/>
      <c r="D75" s="124"/>
      <c r="E75" s="124"/>
      <c r="F75" s="125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6"/>
      <c r="S75" s="128"/>
      <c r="T75" s="126"/>
      <c r="U75" s="129" t="s">
        <v>72</v>
      </c>
      <c r="V75" s="126"/>
      <c r="W75" s="126"/>
      <c r="X75" s="126"/>
      <c r="Y75" s="128"/>
    </row>
  </sheetData>
  <mergeCells count="94">
    <mergeCell ref="A70:A72"/>
    <mergeCell ref="B70:M71"/>
    <mergeCell ref="N70:Y71"/>
    <mergeCell ref="B72:D72"/>
    <mergeCell ref="N72:P72"/>
    <mergeCell ref="A64:A66"/>
    <mergeCell ref="B64:M65"/>
    <mergeCell ref="N64:Y65"/>
    <mergeCell ref="B66:D66"/>
    <mergeCell ref="N66:P66"/>
    <mergeCell ref="A67:A69"/>
    <mergeCell ref="B67:M68"/>
    <mergeCell ref="N67:Y68"/>
    <mergeCell ref="B69:D69"/>
    <mergeCell ref="N69:P69"/>
    <mergeCell ref="A58:A60"/>
    <mergeCell ref="B58:M59"/>
    <mergeCell ref="N58:Y59"/>
    <mergeCell ref="B60:D60"/>
    <mergeCell ref="N60:P60"/>
    <mergeCell ref="A61:A63"/>
    <mergeCell ref="B61:M62"/>
    <mergeCell ref="N61:Y62"/>
    <mergeCell ref="B63:D63"/>
    <mergeCell ref="N63:P63"/>
    <mergeCell ref="A51:Y51"/>
    <mergeCell ref="A52:Y52"/>
    <mergeCell ref="A53:Y53"/>
    <mergeCell ref="B54:M54"/>
    <mergeCell ref="N54:Y54"/>
    <mergeCell ref="A55:A57"/>
    <mergeCell ref="B55:M56"/>
    <mergeCell ref="N55:Y56"/>
    <mergeCell ref="B57:D57"/>
    <mergeCell ref="N57:P57"/>
    <mergeCell ref="A47:A49"/>
    <mergeCell ref="B48:C48"/>
    <mergeCell ref="G48:I48"/>
    <mergeCell ref="N48:P48"/>
    <mergeCell ref="S48:U48"/>
    <mergeCell ref="B49:C49"/>
    <mergeCell ref="N49:O49"/>
    <mergeCell ref="B46:C46"/>
    <mergeCell ref="G46:K46"/>
    <mergeCell ref="L46:M46"/>
    <mergeCell ref="N46:O46"/>
    <mergeCell ref="S46:V46"/>
    <mergeCell ref="X46:Y46"/>
    <mergeCell ref="A41:A43"/>
    <mergeCell ref="B41:M42"/>
    <mergeCell ref="N41:Y42"/>
    <mergeCell ref="B43:D43"/>
    <mergeCell ref="N43:P43"/>
    <mergeCell ref="A44:A46"/>
    <mergeCell ref="B45:C45"/>
    <mergeCell ref="G45:I45"/>
    <mergeCell ref="N45:P45"/>
    <mergeCell ref="S45:U45"/>
    <mergeCell ref="A35:A37"/>
    <mergeCell ref="B35:M36"/>
    <mergeCell ref="N35:Y36"/>
    <mergeCell ref="B37:D37"/>
    <mergeCell ref="N37:P37"/>
    <mergeCell ref="A38:A40"/>
    <mergeCell ref="B38:M39"/>
    <mergeCell ref="N38:Y39"/>
    <mergeCell ref="B40:D40"/>
    <mergeCell ref="N40:P40"/>
    <mergeCell ref="A29:A31"/>
    <mergeCell ref="B29:M30"/>
    <mergeCell ref="N29:Y30"/>
    <mergeCell ref="B31:D31"/>
    <mergeCell ref="N31:P31"/>
    <mergeCell ref="A32:A34"/>
    <mergeCell ref="B32:M33"/>
    <mergeCell ref="N32:Y33"/>
    <mergeCell ref="B34:D34"/>
    <mergeCell ref="N34:P34"/>
    <mergeCell ref="A23:A25"/>
    <mergeCell ref="B23:M24"/>
    <mergeCell ref="N23:Y24"/>
    <mergeCell ref="B25:D25"/>
    <mergeCell ref="N25:P25"/>
    <mergeCell ref="A26:A28"/>
    <mergeCell ref="B26:M27"/>
    <mergeCell ref="N26:Y27"/>
    <mergeCell ref="B28:D28"/>
    <mergeCell ref="N28:P28"/>
    <mergeCell ref="A7:D7"/>
    <mergeCell ref="A14:D14"/>
    <mergeCell ref="A20:Y20"/>
    <mergeCell ref="A21:Y21"/>
    <mergeCell ref="B22:M22"/>
    <mergeCell ref="N22:Y22"/>
  </mergeCells>
  <pageMargins left="0.51181102362204722" right="0.51181102362204722" top="0.74803149606299213" bottom="0.74803149606299213" header="0.31496062992125984" footer="0.31496062992125984"/>
  <pageSetup paperSize="9" scale="5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Dronca</dc:creator>
  <cp:lastModifiedBy>Nicoleta Dronca</cp:lastModifiedBy>
  <cp:lastPrinted>2019-10-07T11:14:33Z</cp:lastPrinted>
  <dcterms:created xsi:type="dcterms:W3CDTF">2019-10-07T11:02:19Z</dcterms:created>
  <dcterms:modified xsi:type="dcterms:W3CDTF">2019-10-07T11:16:12Z</dcterms:modified>
</cp:coreProperties>
</file>